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19-20 (27.11.19)\PARDUBICE\S T K\DIVÁCI\"/>
    </mc:Choice>
  </mc:AlternateContent>
  <xr:revisionPtr revIDLastSave="0" documentId="13_ncr:1_{5083D882-38C9-47E5-8136-345A6A32E8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LM_diva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K37" i="1" s="1"/>
  <c r="J31" i="1"/>
  <c r="J37" i="1" s="1"/>
  <c r="I31" i="1"/>
  <c r="I32" i="1" s="1"/>
  <c r="H31" i="1"/>
  <c r="H37" i="1" s="1"/>
  <c r="G31" i="1"/>
  <c r="G37" i="1" s="1"/>
  <c r="F31" i="1"/>
  <c r="E31" i="1"/>
  <c r="E37" i="1" s="1"/>
  <c r="D31" i="1"/>
  <c r="D37" i="1" s="1"/>
  <c r="C31" i="1"/>
  <c r="C32" i="1" s="1"/>
  <c r="L29" i="1"/>
  <c r="L28" i="1"/>
  <c r="L27" i="1"/>
  <c r="L26" i="1"/>
  <c r="L25" i="1"/>
  <c r="L24" i="1"/>
  <c r="L23" i="1"/>
  <c r="L22" i="1"/>
  <c r="L21" i="1"/>
  <c r="E53" i="1"/>
  <c r="D53" i="1"/>
  <c r="J53" i="1"/>
  <c r="H53" i="1"/>
  <c r="K53" i="1"/>
  <c r="I53" i="1"/>
  <c r="F53" i="1"/>
  <c r="G53" i="1"/>
  <c r="C53" i="1"/>
  <c r="L51" i="1"/>
  <c r="L50" i="1"/>
  <c r="L30" i="1"/>
  <c r="L20" i="1"/>
  <c r="L49" i="1"/>
  <c r="L48" i="1"/>
  <c r="L47" i="1"/>
  <c r="L46" i="1"/>
  <c r="L52" i="1"/>
  <c r="L45" i="1"/>
  <c r="L44" i="1"/>
  <c r="L43" i="1"/>
  <c r="L42" i="1"/>
  <c r="L41" i="1"/>
  <c r="L40" i="1"/>
  <c r="L39" i="1"/>
  <c r="L38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F37" i="1" l="1"/>
  <c r="F54" i="1" s="1"/>
  <c r="F55" i="1" s="1"/>
  <c r="H54" i="1"/>
  <c r="H55" i="1" s="1"/>
  <c r="L53" i="1"/>
  <c r="D54" i="1"/>
  <c r="D55" i="1" s="1"/>
  <c r="E54" i="1"/>
  <c r="E55" i="1" s="1"/>
  <c r="G54" i="1"/>
  <c r="G55" i="1" s="1"/>
  <c r="K54" i="1"/>
  <c r="K55" i="1" s="1"/>
  <c r="K32" i="1"/>
  <c r="J32" i="1"/>
  <c r="L31" i="1"/>
  <c r="E32" i="1"/>
  <c r="H32" i="1"/>
  <c r="C37" i="1"/>
  <c r="C54" i="1" s="1"/>
  <c r="C55" i="1" s="1"/>
  <c r="I37" i="1"/>
  <c r="I54" i="1" s="1"/>
  <c r="I55" i="1" s="1"/>
  <c r="F32" i="1"/>
  <c r="D32" i="1"/>
  <c r="G32" i="1"/>
  <c r="J54" i="1"/>
  <c r="L37" i="1" l="1"/>
  <c r="L32" i="1"/>
  <c r="J55" i="1"/>
  <c r="L55" i="1" s="1"/>
  <c r="L54" i="1"/>
</calcChain>
</file>

<file path=xl/sharedStrings.xml><?xml version="1.0" encoding="utf-8"?>
<sst xmlns="http://schemas.openxmlformats.org/spreadsheetml/2006/main" count="235" uniqueCount="50">
  <si>
    <t>1. část</t>
  </si>
  <si>
    <t>kolo</t>
  </si>
  <si>
    <t>MTR</t>
  </si>
  <si>
    <t>LIT</t>
  </si>
  <si>
    <t>SVE</t>
  </si>
  <si>
    <t>CHT</t>
  </si>
  <si>
    <t>CHR</t>
  </si>
  <si>
    <t>CTR</t>
  </si>
  <si>
    <t>HLI</t>
  </si>
  <si>
    <t>kolo celkem</t>
  </si>
  <si>
    <t>součet 1.část</t>
  </si>
  <si>
    <t>průměr</t>
  </si>
  <si>
    <t>pořadí</t>
  </si>
  <si>
    <t>2. část</t>
  </si>
  <si>
    <t>celkem</t>
  </si>
  <si>
    <t>prům/1utk.</t>
  </si>
  <si>
    <t>CHN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</si>
  <si>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</si>
  <si>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</si>
  <si>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</si>
  <si>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</si>
  <si>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</si>
  <si>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</si>
  <si>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</si>
  <si>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</si>
  <si>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</si>
  <si>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</si>
  <si>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</si>
  <si>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</si>
  <si>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</si>
  <si>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</si>
  <si>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</si>
  <si>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</si>
  <si>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</si>
  <si>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</si>
  <si>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LAN</t>
  </si>
  <si>
    <t>POČTY DIVÁKŮ NA UTKÁNÍCH  KL MUŽŮ 2018-2019</t>
  </si>
  <si>
    <t>POČTY DIVÁKŮ NA UTKÁNÍCH  KL MUŽŮ 2019-2020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</si>
  <si>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</si>
  <si>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</si>
  <si>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</si>
  <si>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</si>
  <si>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</si>
  <si>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</si>
  <si>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</si>
  <si>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</si>
  <si>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</si>
  <si>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přev.1.část</t>
  </si>
  <si>
    <t>součet 2.část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</si>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</sst>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6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0F0"/>
        <bgColor rgb="FF000000"/>
      </patternFill>
    </fill>
  </fills>
  <borders count="3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23" applyNumberFormat="0" applyFill="0" applyAlignment="0" applyProtection="0"/>
    <xf numFmtId="0" fontId="4" fillId="20" borderId="24" applyNumberFormat="0" applyAlignment="0" applyProtection="0"/>
    <xf numFmtId="0" fontId="5" fillId="0" borderId="25" applyNumberFormat="0" applyFill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1" fillId="22" borderId="28" applyNumberFormat="0" applyFont="0" applyAlignment="0" applyProtection="0"/>
    <xf numFmtId="0" fontId="10" fillId="0" borderId="29" applyNumberFormat="0" applyFill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30" applyNumberFormat="0" applyAlignment="0" applyProtection="0"/>
    <xf numFmtId="0" fontId="15" fillId="26" borderId="30" applyNumberFormat="0" applyAlignment="0" applyProtection="0"/>
    <xf numFmtId="0" fontId="16" fillId="26" borderId="31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20" fillId="0" borderId="0" xfId="0" applyFont="1"/>
    <xf numFmtId="0" fontId="18" fillId="0" borderId="1" xfId="0" applyFont="1" applyBorder="1"/>
    <xf numFmtId="0" fontId="23" fillId="34" borderId="3" xfId="0" applyFont="1" applyFill="1" applyBorder="1" applyAlignment="1">
      <alignment horizontal="center" vertical="center"/>
    </xf>
    <xf numFmtId="0" fontId="22" fillId="35" borderId="4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3" fontId="24" fillId="35" borderId="7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3" fontId="24" fillId="35" borderId="13" xfId="0" applyNumberFormat="1" applyFont="1" applyFill="1" applyBorder="1" applyAlignment="1">
      <alignment horizontal="center" vertical="center"/>
    </xf>
    <xf numFmtId="0" fontId="25" fillId="36" borderId="15" xfId="0" applyFont="1" applyFill="1" applyBorder="1" applyAlignment="1">
      <alignment horizontal="center" vertical="center"/>
    </xf>
    <xf numFmtId="3" fontId="22" fillId="36" borderId="5" xfId="0" applyNumberFormat="1" applyFont="1" applyFill="1" applyBorder="1" applyAlignment="1">
      <alignment horizontal="center" vertical="center"/>
    </xf>
    <xf numFmtId="3" fontId="22" fillId="36" borderId="7" xfId="0" applyNumberFormat="1" applyFont="1" applyFill="1" applyBorder="1" applyAlignment="1">
      <alignment horizontal="center" vertical="center"/>
    </xf>
    <xf numFmtId="0" fontId="23" fillId="37" borderId="15" xfId="0" applyFont="1" applyFill="1" applyBorder="1" applyAlignment="1">
      <alignment horizontal="center" vertical="center"/>
    </xf>
    <xf numFmtId="1" fontId="24" fillId="37" borderId="5" xfId="0" applyNumberFormat="1" applyFont="1" applyFill="1" applyBorder="1" applyAlignment="1">
      <alignment horizontal="center" vertical="center"/>
    </xf>
    <xf numFmtId="1" fontId="22" fillId="37" borderId="7" xfId="0" applyNumberFormat="1" applyFont="1" applyFill="1" applyBorder="1" applyAlignment="1">
      <alignment horizontal="center" vertical="center"/>
    </xf>
    <xf numFmtId="0" fontId="23" fillId="38" borderId="9" xfId="0" applyFont="1" applyFill="1" applyBorder="1" applyAlignment="1">
      <alignment horizontal="center" vertical="center"/>
    </xf>
    <xf numFmtId="164" fontId="22" fillId="38" borderId="4" xfId="0" applyNumberFormat="1" applyFont="1" applyFill="1" applyBorder="1" applyAlignment="1">
      <alignment horizontal="center" vertical="center"/>
    </xf>
    <xf numFmtId="164" fontId="22" fillId="38" borderId="10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33" borderId="2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7" xfId="0" applyFont="1" applyFill="1" applyBorder="1" applyAlignment="1">
      <alignment horizontal="center" vertical="center"/>
    </xf>
    <xf numFmtId="3" fontId="22" fillId="39" borderId="4" xfId="0" applyNumberFormat="1" applyFont="1" applyFill="1" applyBorder="1" applyAlignment="1">
      <alignment horizontal="center" vertical="center"/>
    </xf>
    <xf numFmtId="3" fontId="22" fillId="39" borderId="3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39" borderId="7" xfId="0" applyFont="1" applyFill="1" applyBorder="1" applyAlignment="1">
      <alignment horizontal="center" vertical="center"/>
    </xf>
    <xf numFmtId="3" fontId="22" fillId="39" borderId="5" xfId="0" applyNumberFormat="1" applyFont="1" applyFill="1" applyBorder="1" applyAlignment="1">
      <alignment horizontal="center" vertical="center"/>
    </xf>
    <xf numFmtId="3" fontId="22" fillId="39" borderId="7" xfId="0" applyNumberFormat="1" applyFont="1" applyFill="1" applyBorder="1" applyAlignment="1">
      <alignment horizontal="center" vertical="center"/>
    </xf>
    <xf numFmtId="0" fontId="23" fillId="39" borderId="7" xfId="0" applyFont="1" applyFill="1" applyBorder="1" applyAlignment="1">
      <alignment horizontal="center" vertical="center"/>
    </xf>
    <xf numFmtId="0" fontId="23" fillId="37" borderId="7" xfId="0" applyFont="1" applyFill="1" applyBorder="1" applyAlignment="1">
      <alignment horizontal="center" vertical="center"/>
    </xf>
    <xf numFmtId="0" fontId="23" fillId="38" borderId="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0" fontId="23" fillId="39" borderId="19" xfId="0" applyFont="1" applyFill="1" applyBorder="1" applyAlignment="1">
      <alignment horizontal="center" vertical="center"/>
    </xf>
    <xf numFmtId="164" fontId="24" fillId="35" borderId="32" xfId="0" applyNumberFormat="1" applyFont="1" applyFill="1" applyBorder="1" applyAlignment="1">
      <alignment horizontal="center" vertical="center"/>
    </xf>
    <xf numFmtId="164" fontId="24" fillId="35" borderId="15" xfId="0" applyNumberFormat="1" applyFont="1" applyFill="1" applyBorder="1" applyAlignment="1">
      <alignment horizontal="center" vertical="center"/>
    </xf>
    <xf numFmtId="164" fontId="24" fillId="35" borderId="19" xfId="0" applyNumberFormat="1" applyFont="1" applyFill="1" applyBorder="1" applyAlignment="1">
      <alignment horizontal="center" vertical="center"/>
    </xf>
    <xf numFmtId="164" fontId="24" fillId="35" borderId="33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1" fontId="24" fillId="37" borderId="18" xfId="0" applyNumberFormat="1" applyFont="1" applyFill="1" applyBorder="1" applyAlignment="1">
      <alignment horizontal="center" vertical="center"/>
    </xf>
    <xf numFmtId="1" fontId="22" fillId="37" borderId="34" xfId="0" applyNumberFormat="1" applyFont="1" applyFill="1" applyBorder="1" applyAlignment="1">
      <alignment horizontal="center" vertical="center"/>
    </xf>
    <xf numFmtId="0" fontId="23" fillId="34" borderId="17" xfId="0" applyFont="1" applyFill="1" applyBorder="1" applyAlignment="1">
      <alignment horizontal="center" vertical="center"/>
    </xf>
    <xf numFmtId="3" fontId="24" fillId="35" borderId="11" xfId="0" applyNumberFormat="1" applyFont="1" applyFill="1" applyBorder="1" applyAlignment="1">
      <alignment horizontal="center" vertical="center"/>
    </xf>
    <xf numFmtId="0" fontId="21" fillId="40" borderId="21" xfId="0" applyFont="1" applyFill="1" applyBorder="1" applyAlignment="1">
      <alignment horizontal="center" vertical="center"/>
    </xf>
    <xf numFmtId="0" fontId="21" fillId="40" borderId="22" xfId="0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tabSelected="1" zoomScale="99" zoomScaleNormal="99" workbookViewId="0">
      <pane ySplit="3" topLeftCell="A4" activePane="bottomLeft" state="frozen"/>
      <selection pane="bottomLeft" activeCell="B2" sqref="B2:K2"/>
    </sheetView>
  </sheetViews>
  <sheetFormatPr defaultColWidth="9.08984375" defaultRowHeight="14.5" x14ac:dyDescent="0.35"/>
  <cols>
    <col min="1" max="1" width="0.90625" style="3" customWidth="1"/>
    <col min="2" max="2" width="9.7265625" style="36" customWidth="1"/>
    <col min="3" max="11" width="7.26953125" style="36" customWidth="1"/>
    <col min="12" max="12" width="9.36328125" style="36" customWidth="1"/>
    <col min="13" max="16384" width="9.08984375" style="3"/>
  </cols>
  <sheetData>
    <row r="1" spans="1:12" ht="3.15" customHeight="1" thickBo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25" customHeight="1" thickTop="1" thickBot="1" x14ac:dyDescent="0.4">
      <c r="A2" s="4"/>
      <c r="B2" s="49" t="s">
        <v>37</v>
      </c>
      <c r="C2" s="50"/>
      <c r="D2" s="50"/>
      <c r="E2" s="50"/>
      <c r="F2" s="50"/>
      <c r="G2" s="50"/>
      <c r="H2" s="50"/>
      <c r="I2" s="50"/>
      <c r="J2" s="50"/>
      <c r="K2" s="50"/>
      <c r="L2" s="24" t="s">
        <v>0</v>
      </c>
    </row>
    <row r="3" spans="1:12" ht="13.65" customHeight="1" thickBot="1" x14ac:dyDescent="0.4">
      <c r="A3" s="4"/>
      <c r="B3" s="5" t="s">
        <v>1</v>
      </c>
      <c r="C3" s="6" t="s">
        <v>7</v>
      </c>
      <c r="D3" s="6" t="s">
        <v>6</v>
      </c>
      <c r="E3" s="6" t="s">
        <v>2</v>
      </c>
      <c r="F3" s="6" t="s">
        <v>5</v>
      </c>
      <c r="G3" s="6" t="s">
        <v>8</v>
      </c>
      <c r="H3" s="6" t="s">
        <v>4</v>
      </c>
      <c r="I3" s="6" t="s">
        <v>3</v>
      </c>
      <c r="J3" s="6" t="s">
        <v>16</v>
      </c>
      <c r="K3" s="7" t="s">
        <v>35</v>
      </c>
      <c r="L3" s="47" t="s">
        <v>9</v>
      </c>
    </row>
    <row r="4" spans="1:12" ht="12.75" customHeight="1" thickTop="1" x14ac:dyDescent="0.35">
      <c r="A4" s="4"/>
      <c r="B4" s="39" t="s">
        <v>17</v>
      </c>
      <c r="C4" s="8">
        <v>405</v>
      </c>
      <c r="D4" s="8">
        <v>345</v>
      </c>
      <c r="E4" s="8">
        <v>386</v>
      </c>
      <c r="F4" s="8" t="s">
        <v>49</v>
      </c>
      <c r="G4" s="8">
        <v>146</v>
      </c>
      <c r="H4" s="8" t="s">
        <v>49</v>
      </c>
      <c r="I4" s="8" t="s">
        <v>49</v>
      </c>
      <c r="J4" s="8" t="s">
        <v>49</v>
      </c>
      <c r="K4" s="9" t="s">
        <v>49</v>
      </c>
      <c r="L4" s="48">
        <f t="shared" ref="L4:L30" si="0">SUM(C4:K4)</f>
        <v>1282</v>
      </c>
    </row>
    <row r="5" spans="1:12" ht="12.75" customHeight="1" x14ac:dyDescent="0.35">
      <c r="A5" s="4"/>
      <c r="B5" s="40" t="s">
        <v>18</v>
      </c>
      <c r="C5" s="8">
        <v>328</v>
      </c>
      <c r="D5" s="8" t="s">
        <v>49</v>
      </c>
      <c r="E5" s="8" t="s">
        <v>49</v>
      </c>
      <c r="F5" s="8" t="s">
        <v>49</v>
      </c>
      <c r="G5" s="8" t="s">
        <v>49</v>
      </c>
      <c r="H5" s="8" t="s">
        <v>49</v>
      </c>
      <c r="I5" s="8">
        <v>185</v>
      </c>
      <c r="J5" s="8">
        <v>237</v>
      </c>
      <c r="K5" s="9">
        <v>65</v>
      </c>
      <c r="L5" s="48">
        <f t="shared" si="0"/>
        <v>815</v>
      </c>
    </row>
    <row r="6" spans="1:12" ht="12.75" customHeight="1" x14ac:dyDescent="0.35">
      <c r="A6" s="4"/>
      <c r="B6" s="40" t="s">
        <v>19</v>
      </c>
      <c r="C6" s="8" t="s">
        <v>49</v>
      </c>
      <c r="D6" s="8">
        <v>332</v>
      </c>
      <c r="E6" s="8">
        <v>426</v>
      </c>
      <c r="F6" s="8">
        <v>200</v>
      </c>
      <c r="G6" s="8" t="s">
        <v>49</v>
      </c>
      <c r="H6" s="8">
        <v>161</v>
      </c>
      <c r="I6" s="8" t="s">
        <v>49</v>
      </c>
      <c r="J6" s="8" t="s">
        <v>49</v>
      </c>
      <c r="K6" s="9" t="s">
        <v>49</v>
      </c>
      <c r="L6" s="48">
        <f t="shared" si="0"/>
        <v>1119</v>
      </c>
    </row>
    <row r="7" spans="1:12" ht="12.75" customHeight="1" x14ac:dyDescent="0.35">
      <c r="A7" s="4"/>
      <c r="B7" s="40" t="s">
        <v>20</v>
      </c>
      <c r="C7" s="11">
        <v>489</v>
      </c>
      <c r="D7" s="8">
        <v>236</v>
      </c>
      <c r="E7" s="8" t="s">
        <v>49</v>
      </c>
      <c r="F7" s="8" t="s">
        <v>49</v>
      </c>
      <c r="G7" s="8" t="s">
        <v>49</v>
      </c>
      <c r="H7" s="8" t="s">
        <v>49</v>
      </c>
      <c r="I7" s="8" t="s">
        <v>49</v>
      </c>
      <c r="J7" s="8">
        <v>270</v>
      </c>
      <c r="K7" s="8">
        <v>95</v>
      </c>
      <c r="L7" s="10">
        <f t="shared" si="0"/>
        <v>1090</v>
      </c>
    </row>
    <row r="8" spans="1:12" ht="12.75" customHeight="1" x14ac:dyDescent="0.35">
      <c r="A8" s="4"/>
      <c r="B8" s="40" t="s">
        <v>21</v>
      </c>
      <c r="C8" s="8" t="s">
        <v>49</v>
      </c>
      <c r="D8" s="8" t="s">
        <v>49</v>
      </c>
      <c r="E8" s="8">
        <v>258</v>
      </c>
      <c r="F8" s="8">
        <v>120</v>
      </c>
      <c r="G8" s="8">
        <v>210</v>
      </c>
      <c r="H8" s="8">
        <v>158</v>
      </c>
      <c r="I8" s="8" t="s">
        <v>49</v>
      </c>
      <c r="J8" s="8" t="s">
        <v>49</v>
      </c>
      <c r="K8" s="8" t="s">
        <v>49</v>
      </c>
      <c r="L8" s="10">
        <f t="shared" si="0"/>
        <v>746</v>
      </c>
    </row>
    <row r="9" spans="1:12" ht="12.75" customHeight="1" x14ac:dyDescent="0.35">
      <c r="A9" s="4"/>
      <c r="B9" s="40" t="s">
        <v>22</v>
      </c>
      <c r="C9" s="11">
        <v>419</v>
      </c>
      <c r="D9" s="8">
        <v>341</v>
      </c>
      <c r="E9" s="8" t="s">
        <v>49</v>
      </c>
      <c r="F9" s="8">
        <v>120</v>
      </c>
      <c r="G9" s="8" t="s">
        <v>49</v>
      </c>
      <c r="H9" s="8" t="s">
        <v>49</v>
      </c>
      <c r="I9" s="8" t="s">
        <v>49</v>
      </c>
      <c r="J9" s="8">
        <v>464</v>
      </c>
      <c r="K9" s="8" t="s">
        <v>49</v>
      </c>
      <c r="L9" s="10">
        <f t="shared" si="0"/>
        <v>1344</v>
      </c>
    </row>
    <row r="10" spans="1:12" ht="12.75" customHeight="1" x14ac:dyDescent="0.35">
      <c r="A10" s="4"/>
      <c r="B10" s="40" t="s">
        <v>23</v>
      </c>
      <c r="C10" s="8" t="s">
        <v>49</v>
      </c>
      <c r="D10" s="8" t="s">
        <v>49</v>
      </c>
      <c r="E10" s="8">
        <v>324</v>
      </c>
      <c r="F10" s="8" t="s">
        <v>49</v>
      </c>
      <c r="G10" s="8">
        <v>236</v>
      </c>
      <c r="H10" s="8">
        <v>171</v>
      </c>
      <c r="I10" s="8">
        <v>520</v>
      </c>
      <c r="J10" s="8" t="s">
        <v>49</v>
      </c>
      <c r="K10" s="8" t="s">
        <v>49</v>
      </c>
      <c r="L10" s="10">
        <f t="shared" si="0"/>
        <v>1251</v>
      </c>
    </row>
    <row r="11" spans="1:12" ht="12.75" customHeight="1" x14ac:dyDescent="0.35">
      <c r="A11" s="4"/>
      <c r="B11" s="40" t="s">
        <v>24</v>
      </c>
      <c r="C11" s="8" t="s">
        <v>49</v>
      </c>
      <c r="D11" s="8">
        <v>316</v>
      </c>
      <c r="E11" s="8">
        <v>432</v>
      </c>
      <c r="F11" s="8">
        <v>325</v>
      </c>
      <c r="G11" s="8" t="s">
        <v>49</v>
      </c>
      <c r="H11" s="8" t="s">
        <v>49</v>
      </c>
      <c r="I11" s="8" t="s">
        <v>49</v>
      </c>
      <c r="J11" s="8" t="s">
        <v>49</v>
      </c>
      <c r="K11" s="8">
        <v>220</v>
      </c>
      <c r="L11" s="10">
        <f t="shared" si="0"/>
        <v>1293</v>
      </c>
    </row>
    <row r="12" spans="1:12" ht="12.75" customHeight="1" x14ac:dyDescent="0.35">
      <c r="A12" s="4"/>
      <c r="B12" s="40" t="s">
        <v>25</v>
      </c>
      <c r="C12" s="8" t="s">
        <v>49</v>
      </c>
      <c r="D12" s="8" t="s">
        <v>49</v>
      </c>
      <c r="E12" s="8" t="s">
        <v>49</v>
      </c>
      <c r="F12" s="8">
        <v>220</v>
      </c>
      <c r="G12" s="8">
        <v>152</v>
      </c>
      <c r="H12" s="8">
        <v>205</v>
      </c>
      <c r="I12" s="8" t="s">
        <v>49</v>
      </c>
      <c r="J12" s="8">
        <v>680</v>
      </c>
      <c r="K12" s="8" t="s">
        <v>49</v>
      </c>
      <c r="L12" s="10">
        <f t="shared" si="0"/>
        <v>1257</v>
      </c>
    </row>
    <row r="13" spans="1:12" ht="12.75" customHeight="1" x14ac:dyDescent="0.35">
      <c r="A13" s="4"/>
      <c r="B13" s="40" t="s">
        <v>26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8">
        <v>201</v>
      </c>
      <c r="I13" s="8">
        <v>485</v>
      </c>
      <c r="J13" s="8">
        <v>480</v>
      </c>
      <c r="K13" s="8">
        <v>350</v>
      </c>
      <c r="L13" s="10">
        <f t="shared" si="0"/>
        <v>1516</v>
      </c>
    </row>
    <row r="14" spans="1:12" ht="12.75" customHeight="1" x14ac:dyDescent="0.35">
      <c r="A14" s="4"/>
      <c r="B14" s="40" t="s">
        <v>27</v>
      </c>
      <c r="C14" s="8" t="s">
        <v>49</v>
      </c>
      <c r="D14" s="8">
        <v>458</v>
      </c>
      <c r="E14" s="8" t="s">
        <v>49</v>
      </c>
      <c r="F14" s="8">
        <v>165</v>
      </c>
      <c r="G14" s="8">
        <v>154</v>
      </c>
      <c r="H14" s="8">
        <v>135</v>
      </c>
      <c r="I14" s="8" t="s">
        <v>49</v>
      </c>
      <c r="J14" s="8" t="s">
        <v>49</v>
      </c>
      <c r="K14" s="8" t="s">
        <v>49</v>
      </c>
      <c r="L14" s="10">
        <f t="shared" si="0"/>
        <v>912</v>
      </c>
    </row>
    <row r="15" spans="1:12" ht="12.75" customHeight="1" x14ac:dyDescent="0.35">
      <c r="A15" s="4"/>
      <c r="B15" s="40" t="s">
        <v>28</v>
      </c>
      <c r="C15" s="11">
        <v>446</v>
      </c>
      <c r="D15" s="8" t="s">
        <v>49</v>
      </c>
      <c r="E15" s="8" t="s">
        <v>49</v>
      </c>
      <c r="F15" s="8" t="s">
        <v>49</v>
      </c>
      <c r="G15" s="8" t="s">
        <v>49</v>
      </c>
      <c r="H15" s="8" t="s">
        <v>49</v>
      </c>
      <c r="I15" s="8">
        <v>245</v>
      </c>
      <c r="J15" s="8">
        <v>674</v>
      </c>
      <c r="K15" s="8">
        <v>95</v>
      </c>
      <c r="L15" s="10">
        <f t="shared" si="0"/>
        <v>1460</v>
      </c>
    </row>
    <row r="16" spans="1:12" ht="12.75" customHeight="1" x14ac:dyDescent="0.35">
      <c r="A16" s="4"/>
      <c r="B16" s="40" t="s">
        <v>29</v>
      </c>
      <c r="C16" s="8" t="s">
        <v>49</v>
      </c>
      <c r="D16" s="8" t="s">
        <v>49</v>
      </c>
      <c r="E16" s="8">
        <v>343</v>
      </c>
      <c r="F16" s="8">
        <v>200</v>
      </c>
      <c r="G16" s="8">
        <v>171</v>
      </c>
      <c r="H16" s="8" t="s">
        <v>49</v>
      </c>
      <c r="I16" s="8">
        <v>148</v>
      </c>
      <c r="J16" s="8" t="s">
        <v>49</v>
      </c>
      <c r="K16" s="8" t="s">
        <v>49</v>
      </c>
      <c r="L16" s="10">
        <f t="shared" si="0"/>
        <v>862</v>
      </c>
    </row>
    <row r="17" spans="1:12" ht="12.75" customHeight="1" x14ac:dyDescent="0.35">
      <c r="A17" s="4"/>
      <c r="B17" s="40" t="s">
        <v>30</v>
      </c>
      <c r="C17" s="11">
        <v>448</v>
      </c>
      <c r="D17" s="8">
        <v>345</v>
      </c>
      <c r="E17" s="8" t="s">
        <v>49</v>
      </c>
      <c r="F17" s="8" t="s">
        <v>49</v>
      </c>
      <c r="G17" s="8" t="s">
        <v>49</v>
      </c>
      <c r="H17" s="8" t="s">
        <v>49</v>
      </c>
      <c r="I17" s="8" t="s">
        <v>49</v>
      </c>
      <c r="J17" s="8">
        <v>537</v>
      </c>
      <c r="K17" s="8">
        <v>95</v>
      </c>
      <c r="L17" s="10">
        <f t="shared" si="0"/>
        <v>1425</v>
      </c>
    </row>
    <row r="18" spans="1:12" ht="12.75" customHeight="1" x14ac:dyDescent="0.35">
      <c r="A18" s="4"/>
      <c r="B18" s="40" t="s">
        <v>31</v>
      </c>
      <c r="C18" s="8" t="s">
        <v>49</v>
      </c>
      <c r="D18" s="8" t="s">
        <v>49</v>
      </c>
      <c r="E18" s="8">
        <v>286</v>
      </c>
      <c r="F18" s="8" t="s">
        <v>49</v>
      </c>
      <c r="G18" s="8">
        <v>211</v>
      </c>
      <c r="H18" s="8">
        <v>179</v>
      </c>
      <c r="I18" s="8">
        <v>485</v>
      </c>
      <c r="J18" s="8" t="s">
        <v>49</v>
      </c>
      <c r="K18" s="8" t="s">
        <v>49</v>
      </c>
      <c r="L18" s="10">
        <f t="shared" si="0"/>
        <v>1161</v>
      </c>
    </row>
    <row r="19" spans="1:12" ht="12.75" customHeight="1" x14ac:dyDescent="0.35">
      <c r="A19" s="4"/>
      <c r="B19" s="40" t="s">
        <v>32</v>
      </c>
      <c r="C19" s="11">
        <v>582</v>
      </c>
      <c r="D19" s="8">
        <v>225</v>
      </c>
      <c r="E19" s="8" t="s">
        <v>49</v>
      </c>
      <c r="F19" s="8">
        <v>220</v>
      </c>
      <c r="G19" s="8" t="s">
        <v>49</v>
      </c>
      <c r="H19" s="8" t="s">
        <v>49</v>
      </c>
      <c r="I19" s="8" t="s">
        <v>49</v>
      </c>
      <c r="J19" s="8" t="s">
        <v>49</v>
      </c>
      <c r="K19" s="8">
        <v>250</v>
      </c>
      <c r="L19" s="10">
        <f t="shared" si="0"/>
        <v>1277</v>
      </c>
    </row>
    <row r="20" spans="1:12" ht="12.75" customHeight="1" x14ac:dyDescent="0.35">
      <c r="A20" s="4"/>
      <c r="B20" s="40" t="s">
        <v>33</v>
      </c>
      <c r="C20" s="8" t="s">
        <v>49</v>
      </c>
      <c r="D20" s="8" t="s">
        <v>49</v>
      </c>
      <c r="E20" s="8" t="s">
        <v>49</v>
      </c>
      <c r="F20" s="8" t="s">
        <v>49</v>
      </c>
      <c r="G20" s="8">
        <v>146</v>
      </c>
      <c r="H20" s="8">
        <v>228</v>
      </c>
      <c r="I20" s="8">
        <v>202</v>
      </c>
      <c r="J20" s="8">
        <v>362</v>
      </c>
      <c r="K20" s="8" t="s">
        <v>49</v>
      </c>
      <c r="L20" s="10">
        <f t="shared" si="0"/>
        <v>938</v>
      </c>
    </row>
    <row r="21" spans="1:12" ht="12.75" customHeight="1" x14ac:dyDescent="0.35">
      <c r="A21" s="4"/>
      <c r="B21" s="40" t="s">
        <v>34</v>
      </c>
      <c r="C21" s="8">
        <v>607</v>
      </c>
      <c r="D21" s="8" t="s">
        <v>49</v>
      </c>
      <c r="E21" s="8">
        <v>326</v>
      </c>
      <c r="F21" s="8" t="s">
        <v>49</v>
      </c>
      <c r="G21" s="8" t="s">
        <v>49</v>
      </c>
      <c r="H21" s="8" t="s">
        <v>49</v>
      </c>
      <c r="I21" s="8">
        <v>171</v>
      </c>
      <c r="J21" s="8" t="s">
        <v>49</v>
      </c>
      <c r="K21" s="8">
        <v>95</v>
      </c>
      <c r="L21" s="10">
        <f t="shared" si="0"/>
        <v>1199</v>
      </c>
    </row>
    <row r="22" spans="1:12" ht="12.75" customHeight="1" x14ac:dyDescent="0.35">
      <c r="A22" s="4"/>
      <c r="B22" s="40" t="s">
        <v>38</v>
      </c>
      <c r="C22" s="8">
        <v>437</v>
      </c>
      <c r="D22" s="8">
        <v>423</v>
      </c>
      <c r="E22" s="8">
        <v>425</v>
      </c>
      <c r="F22" s="8" t="s">
        <v>49</v>
      </c>
      <c r="G22" s="8">
        <v>176</v>
      </c>
      <c r="H22" s="8" t="s">
        <v>49</v>
      </c>
      <c r="I22" s="8" t="s">
        <v>49</v>
      </c>
      <c r="J22" s="8" t="s">
        <v>49</v>
      </c>
      <c r="K22" s="8" t="s">
        <v>49</v>
      </c>
      <c r="L22" s="10">
        <f t="shared" si="0"/>
        <v>1461</v>
      </c>
    </row>
    <row r="23" spans="1:12" ht="12.75" customHeight="1" x14ac:dyDescent="0.35">
      <c r="A23" s="4"/>
      <c r="B23" s="40" t="s">
        <v>39</v>
      </c>
      <c r="C23" s="8">
        <v>409</v>
      </c>
      <c r="D23" s="8" t="s">
        <v>49</v>
      </c>
      <c r="E23" s="8" t="s">
        <v>49</v>
      </c>
      <c r="F23" s="8" t="s">
        <v>49</v>
      </c>
      <c r="G23" s="8" t="s">
        <v>49</v>
      </c>
      <c r="H23" s="8" t="s">
        <v>49</v>
      </c>
      <c r="I23" s="8">
        <v>206</v>
      </c>
      <c r="J23" s="8">
        <v>380</v>
      </c>
      <c r="K23" s="8">
        <v>65</v>
      </c>
      <c r="L23" s="10">
        <f t="shared" si="0"/>
        <v>1060</v>
      </c>
    </row>
    <row r="24" spans="1:12" ht="12.75" customHeight="1" x14ac:dyDescent="0.35">
      <c r="A24" s="4"/>
      <c r="B24" s="40" t="s">
        <v>40</v>
      </c>
      <c r="C24" s="8" t="s">
        <v>49</v>
      </c>
      <c r="D24" s="8">
        <v>426</v>
      </c>
      <c r="E24" s="8">
        <v>503</v>
      </c>
      <c r="F24" s="8">
        <v>220</v>
      </c>
      <c r="G24" s="8" t="s">
        <v>49</v>
      </c>
      <c r="H24" s="8">
        <v>169</v>
      </c>
      <c r="I24" s="8" t="s">
        <v>49</v>
      </c>
      <c r="J24" s="8" t="s">
        <v>49</v>
      </c>
      <c r="K24" s="8" t="s">
        <v>49</v>
      </c>
      <c r="L24" s="10">
        <f t="shared" si="0"/>
        <v>1318</v>
      </c>
    </row>
    <row r="25" spans="1:12" ht="12.75" customHeight="1" x14ac:dyDescent="0.35">
      <c r="A25" s="4"/>
      <c r="B25" s="40" t="s">
        <v>41</v>
      </c>
      <c r="C25" s="8">
        <v>643</v>
      </c>
      <c r="D25" s="8">
        <v>339</v>
      </c>
      <c r="E25" s="8" t="s">
        <v>49</v>
      </c>
      <c r="F25" s="8" t="s">
        <v>49</v>
      </c>
      <c r="G25" s="8" t="s">
        <v>49</v>
      </c>
      <c r="H25" s="8" t="s">
        <v>49</v>
      </c>
      <c r="I25" s="8" t="s">
        <v>49</v>
      </c>
      <c r="J25" s="8">
        <v>464</v>
      </c>
      <c r="K25" s="8">
        <v>90</v>
      </c>
      <c r="L25" s="10">
        <f t="shared" si="0"/>
        <v>1536</v>
      </c>
    </row>
    <row r="26" spans="1:12" ht="12.75" customHeight="1" x14ac:dyDescent="0.35">
      <c r="A26" s="4"/>
      <c r="B26" s="40" t="s">
        <v>42</v>
      </c>
      <c r="C26" s="8" t="s">
        <v>49</v>
      </c>
      <c r="D26" s="8" t="s">
        <v>49</v>
      </c>
      <c r="E26" s="8">
        <v>426</v>
      </c>
      <c r="F26" s="8">
        <v>120</v>
      </c>
      <c r="G26" s="8">
        <v>272</v>
      </c>
      <c r="H26" s="8">
        <v>214</v>
      </c>
      <c r="I26" s="8" t="s">
        <v>49</v>
      </c>
      <c r="J26" s="8" t="s">
        <v>49</v>
      </c>
      <c r="K26" s="8" t="s">
        <v>49</v>
      </c>
      <c r="L26" s="10">
        <f t="shared" si="0"/>
        <v>1032</v>
      </c>
    </row>
    <row r="27" spans="1:12" ht="12.75" customHeight="1" x14ac:dyDescent="0.35">
      <c r="A27" s="4"/>
      <c r="B27" s="40" t="s">
        <v>43</v>
      </c>
      <c r="C27" s="8">
        <v>337</v>
      </c>
      <c r="D27" s="8">
        <v>331</v>
      </c>
      <c r="E27" s="8" t="s">
        <v>49</v>
      </c>
      <c r="F27" s="8">
        <v>100</v>
      </c>
      <c r="G27" s="8" t="s">
        <v>49</v>
      </c>
      <c r="H27" s="8" t="s">
        <v>49</v>
      </c>
      <c r="I27" s="8" t="s">
        <v>49</v>
      </c>
      <c r="J27" s="8">
        <v>521</v>
      </c>
      <c r="K27" s="8" t="s">
        <v>49</v>
      </c>
      <c r="L27" s="10">
        <f t="shared" si="0"/>
        <v>1289</v>
      </c>
    </row>
    <row r="28" spans="1:12" ht="12.75" customHeight="1" x14ac:dyDescent="0.35">
      <c r="A28" s="4"/>
      <c r="B28" s="40" t="s">
        <v>44</v>
      </c>
      <c r="C28" s="8" t="s">
        <v>49</v>
      </c>
      <c r="D28" s="8" t="s">
        <v>49</v>
      </c>
      <c r="E28" s="8">
        <v>535</v>
      </c>
      <c r="F28" s="8" t="s">
        <v>49</v>
      </c>
      <c r="G28" s="8">
        <v>232</v>
      </c>
      <c r="H28" s="8">
        <v>194</v>
      </c>
      <c r="I28" s="8">
        <v>465</v>
      </c>
      <c r="J28" s="8" t="s">
        <v>49</v>
      </c>
      <c r="K28" s="8" t="s">
        <v>49</v>
      </c>
      <c r="L28" s="10">
        <f t="shared" si="0"/>
        <v>1426</v>
      </c>
    </row>
    <row r="29" spans="1:12" ht="12.75" customHeight="1" x14ac:dyDescent="0.35">
      <c r="A29" s="4"/>
      <c r="B29" s="40" t="s">
        <v>45</v>
      </c>
      <c r="C29" s="8" t="s">
        <v>49</v>
      </c>
      <c r="D29" s="8">
        <v>278</v>
      </c>
      <c r="E29" s="8">
        <v>445</v>
      </c>
      <c r="F29" s="8">
        <v>320</v>
      </c>
      <c r="G29" s="8" t="s">
        <v>49</v>
      </c>
      <c r="H29" s="8" t="s">
        <v>49</v>
      </c>
      <c r="I29" s="8" t="s">
        <v>49</v>
      </c>
      <c r="J29" s="8" t="s">
        <v>49</v>
      </c>
      <c r="K29" s="8">
        <v>110</v>
      </c>
      <c r="L29" s="10">
        <f t="shared" si="0"/>
        <v>1153</v>
      </c>
    </row>
    <row r="30" spans="1:12" ht="12.75" customHeight="1" thickBot="1" x14ac:dyDescent="0.4">
      <c r="A30" s="4"/>
      <c r="B30" s="42" t="s">
        <v>46</v>
      </c>
      <c r="C30" s="12" t="s">
        <v>49</v>
      </c>
      <c r="D30" s="12" t="s">
        <v>49</v>
      </c>
      <c r="E30" s="12" t="s">
        <v>49</v>
      </c>
      <c r="F30" s="12" t="s">
        <v>49</v>
      </c>
      <c r="G30" s="12">
        <v>148</v>
      </c>
      <c r="H30" s="12">
        <v>244</v>
      </c>
      <c r="I30" s="12">
        <v>200</v>
      </c>
      <c r="J30" s="12">
        <v>832</v>
      </c>
      <c r="K30" s="12" t="s">
        <v>49</v>
      </c>
      <c r="L30" s="13">
        <f t="shared" si="0"/>
        <v>1424</v>
      </c>
    </row>
    <row r="31" spans="1:12" ht="12.75" customHeight="1" thickTop="1" x14ac:dyDescent="0.35">
      <c r="A31" s="4"/>
      <c r="B31" s="14" t="s">
        <v>10</v>
      </c>
      <c r="C31" s="15">
        <f t="shared" ref="C31:L31" si="1">SUM(C4:C30)</f>
        <v>5550</v>
      </c>
      <c r="D31" s="15">
        <f t="shared" si="1"/>
        <v>4395</v>
      </c>
      <c r="E31" s="15">
        <f t="shared" si="1"/>
        <v>5115</v>
      </c>
      <c r="F31" s="15">
        <f t="shared" si="1"/>
        <v>2330</v>
      </c>
      <c r="G31" s="15">
        <f t="shared" si="1"/>
        <v>2254</v>
      </c>
      <c r="H31" s="15">
        <f t="shared" si="1"/>
        <v>2259</v>
      </c>
      <c r="I31" s="15">
        <f t="shared" si="1"/>
        <v>3312</v>
      </c>
      <c r="J31" s="15">
        <f t="shared" si="1"/>
        <v>5901</v>
      </c>
      <c r="K31" s="15">
        <f t="shared" si="1"/>
        <v>1530</v>
      </c>
      <c r="L31" s="16">
        <f t="shared" si="1"/>
        <v>32646</v>
      </c>
    </row>
    <row r="32" spans="1:12" ht="12.75" customHeight="1" x14ac:dyDescent="0.35">
      <c r="A32" s="4"/>
      <c r="B32" s="17" t="s">
        <v>11</v>
      </c>
      <c r="C32" s="18">
        <f t="shared" ref="C32:K32" si="2">C31/COUNT(C4:C30)</f>
        <v>462.5</v>
      </c>
      <c r="D32" s="18">
        <f t="shared" si="2"/>
        <v>338.07692307692309</v>
      </c>
      <c r="E32" s="18">
        <f t="shared" si="2"/>
        <v>393.46153846153845</v>
      </c>
      <c r="F32" s="18">
        <f t="shared" si="2"/>
        <v>194.16666666666666</v>
      </c>
      <c r="G32" s="18">
        <f t="shared" si="2"/>
        <v>187.83333333333334</v>
      </c>
      <c r="H32" s="18">
        <f t="shared" si="2"/>
        <v>188.25</v>
      </c>
      <c r="I32" s="18">
        <f t="shared" si="2"/>
        <v>301.09090909090907</v>
      </c>
      <c r="J32" s="18">
        <f t="shared" si="2"/>
        <v>491.75</v>
      </c>
      <c r="K32" s="45">
        <f t="shared" si="2"/>
        <v>139.09090909090909</v>
      </c>
      <c r="L32" s="46">
        <f>SUM(C32:K32)/9</f>
        <v>299.58003108003106</v>
      </c>
    </row>
    <row r="33" spans="1:12" ht="12.75" customHeight="1" thickBot="1" x14ac:dyDescent="0.4">
      <c r="A33" s="4"/>
      <c r="B33" s="20" t="s">
        <v>12</v>
      </c>
      <c r="C33" s="21" t="s">
        <v>18</v>
      </c>
      <c r="D33" s="21" t="s">
        <v>20</v>
      </c>
      <c r="E33" s="21" t="s">
        <v>19</v>
      </c>
      <c r="F33" s="21" t="s">
        <v>22</v>
      </c>
      <c r="G33" s="21" t="s">
        <v>24</v>
      </c>
      <c r="H33" s="21" t="s">
        <v>23</v>
      </c>
      <c r="I33" s="21" t="s">
        <v>21</v>
      </c>
      <c r="J33" s="21" t="s">
        <v>17</v>
      </c>
      <c r="K33" s="22" t="s">
        <v>25</v>
      </c>
      <c r="L33" s="43"/>
    </row>
    <row r="34" spans="1:12" ht="13.65" customHeight="1" thickTop="1" thickBot="1" x14ac:dyDescent="0.4">
      <c r="A34" s="1"/>
      <c r="L34" s="37"/>
    </row>
    <row r="35" spans="1:12" ht="15.5" thickTop="1" thickBot="1" x14ac:dyDescent="0.4">
      <c r="B35" s="49" t="s">
        <v>36</v>
      </c>
      <c r="C35" s="50"/>
      <c r="D35" s="50"/>
      <c r="E35" s="50"/>
      <c r="F35" s="50"/>
      <c r="G35" s="50"/>
      <c r="H35" s="50"/>
      <c r="I35" s="50"/>
      <c r="J35" s="50"/>
      <c r="K35" s="50"/>
      <c r="L35" s="24" t="s">
        <v>13</v>
      </c>
    </row>
    <row r="36" spans="1:12" ht="12.75" customHeight="1" thickBot="1" x14ac:dyDescent="0.4">
      <c r="B36" s="25" t="s">
        <v>1</v>
      </c>
      <c r="C36" s="6" t="s">
        <v>7</v>
      </c>
      <c r="D36" s="6" t="s">
        <v>6</v>
      </c>
      <c r="E36" s="6" t="s">
        <v>2</v>
      </c>
      <c r="F36" s="6" t="s">
        <v>5</v>
      </c>
      <c r="G36" s="6" t="s">
        <v>8</v>
      </c>
      <c r="H36" s="6" t="s">
        <v>4</v>
      </c>
      <c r="I36" s="6" t="s">
        <v>3</v>
      </c>
      <c r="J36" s="6" t="s">
        <v>16</v>
      </c>
      <c r="K36" s="7" t="s">
        <v>35</v>
      </c>
      <c r="L36" s="26" t="s">
        <v>9</v>
      </c>
    </row>
    <row r="37" spans="1:12" ht="12.75" customHeight="1" thickTop="1" thickBot="1" x14ac:dyDescent="0.4">
      <c r="B37" s="38" t="s">
        <v>47</v>
      </c>
      <c r="C37" s="27">
        <f>C31</f>
        <v>5550</v>
      </c>
      <c r="D37" s="27">
        <f>D31</f>
        <v>4395</v>
      </c>
      <c r="E37" s="27">
        <f t="shared" ref="E37:K37" si="3">E31</f>
        <v>5115</v>
      </c>
      <c r="F37" s="27">
        <f t="shared" si="3"/>
        <v>2330</v>
      </c>
      <c r="G37" s="27">
        <f t="shared" si="3"/>
        <v>2254</v>
      </c>
      <c r="H37" s="27">
        <f t="shared" si="3"/>
        <v>2259</v>
      </c>
      <c r="I37" s="27">
        <f t="shared" si="3"/>
        <v>3312</v>
      </c>
      <c r="J37" s="27">
        <f t="shared" si="3"/>
        <v>5901</v>
      </c>
      <c r="K37" s="27">
        <f t="shared" si="3"/>
        <v>1530</v>
      </c>
      <c r="L37" s="28">
        <f t="shared" ref="L37:L54" si="4">SUM(C37:K37)</f>
        <v>32646</v>
      </c>
    </row>
    <row r="38" spans="1:12" ht="12.75" customHeight="1" thickTop="1" x14ac:dyDescent="0.35">
      <c r="A38" s="4"/>
      <c r="B38" s="39" t="s">
        <v>17</v>
      </c>
      <c r="C38" s="8"/>
      <c r="D38" s="8"/>
      <c r="E38" s="8"/>
      <c r="F38" s="8"/>
      <c r="G38" s="8"/>
      <c r="H38" s="8"/>
      <c r="I38" s="29"/>
      <c r="J38" s="8"/>
      <c r="K38" s="8" t="s">
        <v>49</v>
      </c>
      <c r="L38" s="10">
        <f t="shared" si="4"/>
        <v>0</v>
      </c>
    </row>
    <row r="39" spans="1:12" ht="12.75" customHeight="1" x14ac:dyDescent="0.35">
      <c r="A39" s="4"/>
      <c r="B39" s="40" t="s">
        <v>18</v>
      </c>
      <c r="C39" s="8"/>
      <c r="D39" s="8"/>
      <c r="E39" s="8"/>
      <c r="F39" s="8"/>
      <c r="G39" s="8"/>
      <c r="H39" s="8"/>
      <c r="I39" s="8"/>
      <c r="J39" s="8"/>
      <c r="K39" s="8" t="s">
        <v>49</v>
      </c>
      <c r="L39" s="10">
        <f t="shared" si="4"/>
        <v>0</v>
      </c>
    </row>
    <row r="40" spans="1:12" ht="12.75" customHeight="1" x14ac:dyDescent="0.35">
      <c r="A40" s="4"/>
      <c r="B40" s="40" t="s">
        <v>19</v>
      </c>
      <c r="C40" s="8"/>
      <c r="D40" s="8"/>
      <c r="E40" s="8"/>
      <c r="F40" s="8"/>
      <c r="G40" s="8"/>
      <c r="H40" s="8"/>
      <c r="I40" s="8"/>
      <c r="J40" s="8"/>
      <c r="K40" s="8" t="s">
        <v>49</v>
      </c>
      <c r="L40" s="10">
        <f t="shared" si="4"/>
        <v>0</v>
      </c>
    </row>
    <row r="41" spans="1:12" ht="12.75" customHeight="1" x14ac:dyDescent="0.35">
      <c r="A41" s="4"/>
      <c r="B41" s="40" t="s">
        <v>20</v>
      </c>
      <c r="C41" s="8"/>
      <c r="D41" s="8"/>
      <c r="E41" s="8"/>
      <c r="F41" s="8"/>
      <c r="G41" s="8"/>
      <c r="H41" s="8"/>
      <c r="I41" s="8"/>
      <c r="J41" s="8"/>
      <c r="K41" s="8" t="s">
        <v>49</v>
      </c>
      <c r="L41" s="10">
        <f t="shared" si="4"/>
        <v>0</v>
      </c>
    </row>
    <row r="42" spans="1:12" ht="12.75" customHeight="1" x14ac:dyDescent="0.35">
      <c r="A42" s="4"/>
      <c r="B42" s="40" t="s">
        <v>21</v>
      </c>
      <c r="C42" s="8"/>
      <c r="D42" s="8"/>
      <c r="E42" s="8"/>
      <c r="F42" s="8"/>
      <c r="G42" s="8"/>
      <c r="H42" s="8"/>
      <c r="I42" s="8"/>
      <c r="J42" s="8"/>
      <c r="K42" s="8" t="s">
        <v>49</v>
      </c>
      <c r="L42" s="10">
        <f t="shared" si="4"/>
        <v>0</v>
      </c>
    </row>
    <row r="43" spans="1:12" ht="12.75" customHeight="1" x14ac:dyDescent="0.35">
      <c r="A43" s="4"/>
      <c r="B43" s="40" t="s">
        <v>22</v>
      </c>
      <c r="C43" s="8"/>
      <c r="D43" s="8"/>
      <c r="E43" s="8"/>
      <c r="F43" s="8"/>
      <c r="G43" s="8"/>
      <c r="H43" s="8"/>
      <c r="I43" s="8"/>
      <c r="J43" s="8"/>
      <c r="K43" s="8" t="s">
        <v>49</v>
      </c>
      <c r="L43" s="10">
        <f t="shared" si="4"/>
        <v>0</v>
      </c>
    </row>
    <row r="44" spans="1:12" ht="12.75" customHeight="1" x14ac:dyDescent="0.35">
      <c r="A44" s="4"/>
      <c r="B44" s="40" t="s">
        <v>23</v>
      </c>
      <c r="C44" s="8"/>
      <c r="D44" s="8"/>
      <c r="E44" s="8"/>
      <c r="F44" s="8"/>
      <c r="G44" s="8"/>
      <c r="H44" s="8"/>
      <c r="I44" s="8"/>
      <c r="J44" s="8"/>
      <c r="K44" s="8" t="s">
        <v>49</v>
      </c>
      <c r="L44" s="10">
        <f t="shared" si="4"/>
        <v>0</v>
      </c>
    </row>
    <row r="45" spans="1:12" ht="12.75" customHeight="1" x14ac:dyDescent="0.35">
      <c r="A45" s="4"/>
      <c r="B45" s="40" t="s">
        <v>24</v>
      </c>
      <c r="C45" s="44"/>
      <c r="D45" s="44"/>
      <c r="E45" s="8"/>
      <c r="F45" s="8"/>
      <c r="G45" s="8"/>
      <c r="H45" s="8"/>
      <c r="I45" s="8"/>
      <c r="J45" s="8"/>
      <c r="K45" s="8" t="s">
        <v>49</v>
      </c>
      <c r="L45" s="10">
        <f t="shared" si="4"/>
        <v>0</v>
      </c>
    </row>
    <row r="46" spans="1:12" ht="12.75" customHeight="1" x14ac:dyDescent="0.35">
      <c r="A46" s="4"/>
      <c r="B46" s="40" t="s">
        <v>25</v>
      </c>
      <c r="C46" s="44"/>
      <c r="D46" s="44"/>
      <c r="E46" s="8"/>
      <c r="F46" s="8"/>
      <c r="G46" s="8"/>
      <c r="H46" s="8"/>
      <c r="I46" s="8"/>
      <c r="J46" s="8"/>
      <c r="K46" s="8" t="s">
        <v>49</v>
      </c>
      <c r="L46" s="10">
        <f t="shared" si="4"/>
        <v>0</v>
      </c>
    </row>
    <row r="47" spans="1:12" ht="12.75" customHeight="1" x14ac:dyDescent="0.35">
      <c r="A47" s="4"/>
      <c r="B47" s="40" t="s">
        <v>26</v>
      </c>
      <c r="C47" s="44"/>
      <c r="D47" s="44"/>
      <c r="E47" s="8"/>
      <c r="F47" s="8"/>
      <c r="G47" s="8"/>
      <c r="H47" s="8"/>
      <c r="I47" s="8"/>
      <c r="J47" s="8"/>
      <c r="K47" s="8" t="s">
        <v>49</v>
      </c>
      <c r="L47" s="10">
        <f t="shared" si="4"/>
        <v>0</v>
      </c>
    </row>
    <row r="48" spans="1:12" ht="12.75" customHeight="1" x14ac:dyDescent="0.35">
      <c r="A48" s="4"/>
      <c r="B48" s="40" t="s">
        <v>27</v>
      </c>
      <c r="C48" s="8"/>
      <c r="D48" s="8"/>
      <c r="E48" s="8"/>
      <c r="F48" s="8"/>
      <c r="G48" s="44"/>
      <c r="H48" s="8"/>
      <c r="I48" s="8"/>
      <c r="J48" s="8"/>
      <c r="K48" s="8" t="s">
        <v>49</v>
      </c>
      <c r="L48" s="10">
        <f t="shared" si="4"/>
        <v>0</v>
      </c>
    </row>
    <row r="49" spans="1:12" ht="12.75" customHeight="1" x14ac:dyDescent="0.35">
      <c r="A49" s="4"/>
      <c r="B49" s="40" t="s">
        <v>28</v>
      </c>
      <c r="C49" s="8"/>
      <c r="D49" s="44"/>
      <c r="E49" s="8"/>
      <c r="F49" s="8"/>
      <c r="G49" s="8"/>
      <c r="H49" s="8"/>
      <c r="I49" s="8"/>
      <c r="J49" s="8"/>
      <c r="K49" s="8" t="s">
        <v>49</v>
      </c>
      <c r="L49" s="10">
        <f t="shared" si="4"/>
        <v>0</v>
      </c>
    </row>
    <row r="50" spans="1:12" ht="12.75" customHeight="1" x14ac:dyDescent="0.35">
      <c r="A50" s="4"/>
      <c r="B50" s="40" t="s">
        <v>29</v>
      </c>
      <c r="C50" s="8"/>
      <c r="D50" s="8"/>
      <c r="E50" s="8"/>
      <c r="F50" s="8"/>
      <c r="G50" s="44"/>
      <c r="H50" s="8"/>
      <c r="I50" s="8"/>
      <c r="J50" s="8"/>
      <c r="K50" s="8" t="s">
        <v>49</v>
      </c>
      <c r="L50" s="10">
        <f t="shared" si="4"/>
        <v>0</v>
      </c>
    </row>
    <row r="51" spans="1:12" ht="12.75" customHeight="1" x14ac:dyDescent="0.35">
      <c r="A51" s="4"/>
      <c r="B51" s="40" t="s">
        <v>30</v>
      </c>
      <c r="C51" s="8"/>
      <c r="D51" s="44"/>
      <c r="E51" s="8"/>
      <c r="F51" s="8"/>
      <c r="G51" s="8"/>
      <c r="H51" s="8"/>
      <c r="I51" s="8"/>
      <c r="J51" s="8"/>
      <c r="K51" s="8" t="s">
        <v>49</v>
      </c>
      <c r="L51" s="10">
        <f t="shared" si="4"/>
        <v>0</v>
      </c>
    </row>
    <row r="52" spans="1:12" ht="12.75" customHeight="1" thickBot="1" x14ac:dyDescent="0.4">
      <c r="A52" s="4"/>
      <c r="B52" s="41" t="s">
        <v>31</v>
      </c>
      <c r="C52" s="12"/>
      <c r="D52" s="12"/>
      <c r="E52" s="12"/>
      <c r="F52" s="12"/>
      <c r="G52" s="12"/>
      <c r="H52" s="12"/>
      <c r="I52" s="12"/>
      <c r="J52" s="12"/>
      <c r="K52" s="12" t="s">
        <v>49</v>
      </c>
      <c r="L52" s="13">
        <f t="shared" si="4"/>
        <v>0</v>
      </c>
    </row>
    <row r="53" spans="1:12" ht="12.75" customHeight="1" thickTop="1" x14ac:dyDescent="0.35">
      <c r="A53" s="4"/>
      <c r="B53" s="30" t="s">
        <v>48</v>
      </c>
      <c r="C53" s="31">
        <f t="shared" ref="C53:K53" si="5">SUM(C38:C52)</f>
        <v>0</v>
      </c>
      <c r="D53" s="31">
        <f t="shared" si="5"/>
        <v>0</v>
      </c>
      <c r="E53" s="31">
        <f t="shared" si="5"/>
        <v>0</v>
      </c>
      <c r="F53" s="31">
        <f t="shared" si="5"/>
        <v>0</v>
      </c>
      <c r="G53" s="31">
        <f t="shared" si="5"/>
        <v>0</v>
      </c>
      <c r="H53" s="31">
        <f t="shared" si="5"/>
        <v>0</v>
      </c>
      <c r="I53" s="31">
        <f t="shared" si="5"/>
        <v>0</v>
      </c>
      <c r="J53" s="31">
        <f t="shared" si="5"/>
        <v>0</v>
      </c>
      <c r="K53" s="31">
        <f t="shared" si="5"/>
        <v>0</v>
      </c>
      <c r="L53" s="32">
        <f t="shared" si="4"/>
        <v>0</v>
      </c>
    </row>
    <row r="54" spans="1:12" ht="12.75" customHeight="1" x14ac:dyDescent="0.35">
      <c r="A54" s="4"/>
      <c r="B54" s="33" t="s">
        <v>14</v>
      </c>
      <c r="C54" s="31">
        <f t="shared" ref="C54:K54" si="6">C37+C53</f>
        <v>5550</v>
      </c>
      <c r="D54" s="31">
        <f t="shared" si="6"/>
        <v>4395</v>
      </c>
      <c r="E54" s="31">
        <f t="shared" si="6"/>
        <v>5115</v>
      </c>
      <c r="F54" s="31">
        <f t="shared" si="6"/>
        <v>2330</v>
      </c>
      <c r="G54" s="31">
        <f t="shared" si="6"/>
        <v>2254</v>
      </c>
      <c r="H54" s="31">
        <f t="shared" si="6"/>
        <v>2259</v>
      </c>
      <c r="I54" s="31">
        <f t="shared" si="6"/>
        <v>3312</v>
      </c>
      <c r="J54" s="31">
        <f t="shared" si="6"/>
        <v>5901</v>
      </c>
      <c r="K54" s="31">
        <f t="shared" si="6"/>
        <v>1530</v>
      </c>
      <c r="L54" s="32">
        <f t="shared" si="4"/>
        <v>32646</v>
      </c>
    </row>
    <row r="55" spans="1:12" ht="12.75" customHeight="1" x14ac:dyDescent="0.35">
      <c r="A55" s="4"/>
      <c r="B55" s="34" t="s">
        <v>15</v>
      </c>
      <c r="C55" s="18">
        <f>C54/COUNT(C4:C30,#REF!,C38:C52)</f>
        <v>462.5</v>
      </c>
      <c r="D55" s="18">
        <f>D54/COUNT(D4:D30,#REF!,D38:D52)</f>
        <v>338.07692307692309</v>
      </c>
      <c r="E55" s="18">
        <f>E54/COUNT(E4:E30,#REF!,E38:E52)</f>
        <v>393.46153846153845</v>
      </c>
      <c r="F55" s="18">
        <f>F54/COUNT(F4:F30,#REF!,F38:F52)</f>
        <v>194.16666666666666</v>
      </c>
      <c r="G55" s="18">
        <f>G54/COUNT(G4:G30,#REF!,G38:G52)</f>
        <v>187.83333333333334</v>
      </c>
      <c r="H55" s="18">
        <f>H54/COUNT(H4:H30,#REF!,H38:H52)</f>
        <v>188.25</v>
      </c>
      <c r="I55" s="18">
        <f>I54/COUNT(I4:I30,#REF!,I38:I52)</f>
        <v>301.09090909090907</v>
      </c>
      <c r="J55" s="18">
        <f>J54/COUNT(J4:J30,#REF!,J38:J52)</f>
        <v>491.75</v>
      </c>
      <c r="K55" s="18">
        <f>K54/COUNT(K4:K30,#REF!,K38:K52)</f>
        <v>139.09090909090909</v>
      </c>
      <c r="L55" s="19">
        <f>SUM(C55:K55)/9</f>
        <v>299.58003108003106</v>
      </c>
    </row>
    <row r="56" spans="1:12" ht="12.75" customHeight="1" thickBot="1" x14ac:dyDescent="0.4">
      <c r="A56" s="4"/>
      <c r="B56" s="35" t="s">
        <v>12</v>
      </c>
      <c r="C56" s="21"/>
      <c r="D56" s="21"/>
      <c r="E56" s="21"/>
      <c r="F56" s="21"/>
      <c r="G56" s="21"/>
      <c r="H56" s="21"/>
      <c r="I56" s="21"/>
      <c r="J56" s="21"/>
      <c r="K56" s="21"/>
      <c r="L56" s="23"/>
    </row>
    <row r="57" spans="1:12" ht="15" thickTop="1" x14ac:dyDescent="0.35"/>
  </sheetData>
  <mergeCells count="2">
    <mergeCell ref="B2:K2"/>
    <mergeCell ref="B35:K35"/>
  </mergeCells>
  <phoneticPr fontId="27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webPublishItems count="1">
    <webPublishItem id="9459" divId="KLMPU_divaci_9459" sourceType="sheet" destinationFile="C:\Users\Uzivatel\Desktop\HOKEJ 2014-15 (9.3.15)\PARDUBICE\ZASEDÁNÍ STK\DIVÁCI\KLMPU_divac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KLM_divaci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2018-10-03T19:27:00Z</cp:lastPrinted>
  <dcterms:created xsi:type="dcterms:W3CDTF">2014-11-14T09:08:37Z</dcterms:created>
  <dcterms:modified xsi:type="dcterms:W3CDTF">2020-01-31T08:43:57Z</dcterms:modified>
</cp:coreProperties>
</file>